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4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ate1904="1" codeName="DieseArbeitsmappe"/>
  <mc:AlternateContent xmlns:mc="http://schemas.openxmlformats.org/markup-compatibility/2006">
    <mc:Choice Requires="x15">
      <x15ac:absPath xmlns:x15ac="http://schemas.microsoft.com/office/spreadsheetml/2010/11/ac" url="\\Z240\E_Daten_HP\Seminare\Unterlagen 365 (2022 Q1)\Excel 365 GL (V2201)\Dateien EGL 365 (2022)\"/>
    </mc:Choice>
  </mc:AlternateContent>
  <xr:revisionPtr revIDLastSave="0" documentId="13_ncr:1_{503907F8-F013-449A-AF48-3EDDECFC94FE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usgangstabelle" sheetId="1" r:id="rId1"/>
    <sheet name="Rechnung nach Teil 1" sheetId="8" r:id="rId2"/>
    <sheet name="Rechnung nach Teil 2" sheetId="9" r:id="rId3"/>
    <sheet name="Kopie der Ausgangstabelle" sheetId="10" r:id="rId4"/>
    <sheet name="Ergänzungen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3" i="7" l="1"/>
  <c r="B28" i="7"/>
  <c r="D21" i="7"/>
  <c r="F22" i="9" l="1"/>
  <c r="H22" i="9" s="1"/>
  <c r="F23" i="9"/>
  <c r="H23" i="9" s="1"/>
  <c r="F24" i="9"/>
  <c r="H24" i="9" s="1"/>
  <c r="F25" i="9"/>
  <c r="H25" i="9" s="1"/>
  <c r="F26" i="9"/>
  <c r="H26" i="9" s="1"/>
  <c r="F21" i="9"/>
  <c r="H21" i="9" s="1"/>
  <c r="D15" i="9"/>
  <c r="D14" i="9"/>
  <c r="D13" i="9"/>
  <c r="D12" i="9"/>
  <c r="D11" i="9"/>
  <c r="D10" i="9"/>
  <c r="H27" i="9" l="1"/>
  <c r="C31" i="9" s="1"/>
  <c r="F27" i="9"/>
  <c r="D16" i="9"/>
  <c r="C30" i="9" s="1"/>
  <c r="D11" i="8"/>
  <c r="D12" i="8"/>
  <c r="D13" i="8"/>
  <c r="D14" i="8"/>
  <c r="D15" i="8"/>
  <c r="D10" i="8"/>
  <c r="D16" i="8" l="1"/>
  <c r="C38" i="9" s="1"/>
  <c r="C32" i="9"/>
  <c r="C33" i="9"/>
  <c r="C34" i="9"/>
  <c r="B47" i="7"/>
  <c r="C35" i="9" l="1"/>
  <c r="C36" i="9" s="1"/>
  <c r="C6" i="7"/>
  <c r="C7" i="7"/>
  <c r="C8" i="7"/>
  <c r="C9" i="7" l="1"/>
</calcChain>
</file>

<file path=xl/sharedStrings.xml><?xml version="1.0" encoding="utf-8"?>
<sst xmlns="http://schemas.openxmlformats.org/spreadsheetml/2006/main" count="201" uniqueCount="65">
  <si>
    <t>Gas - Wasser - Heizung - Solaranlagen - Wärmepumpen</t>
  </si>
  <si>
    <t>RECHNUNG</t>
  </si>
  <si>
    <t>Fahrtkosten</t>
  </si>
  <si>
    <t>Datum</t>
  </si>
  <si>
    <t>Name</t>
  </si>
  <si>
    <t>km</t>
  </si>
  <si>
    <t>Eva Wallner</t>
  </si>
  <si>
    <t>Herbert Nußberger</t>
  </si>
  <si>
    <t>Elfriede Schiedler</t>
  </si>
  <si>
    <t>Gerda Kobalt</t>
  </si>
  <si>
    <t>Ulrich Mühlthaler</t>
  </si>
  <si>
    <t>Hannes Kinester</t>
  </si>
  <si>
    <t>Arbeitszeitaufzeichnung</t>
  </si>
  <si>
    <t>Arbeits-
beginn</t>
  </si>
  <si>
    <t>Mittagsp.
Anfang</t>
  </si>
  <si>
    <t>Mittagsp.
Ende</t>
  </si>
  <si>
    <t>Arbeits-
ende</t>
  </si>
  <si>
    <t>Arbeitszeit</t>
  </si>
  <si>
    <t>Lohn/Std</t>
  </si>
  <si>
    <t>Gehalt</t>
  </si>
  <si>
    <t xml:space="preserve">Summe: </t>
  </si>
  <si>
    <t>Kosten für die Fahrten</t>
  </si>
  <si>
    <t>MWSt</t>
  </si>
  <si>
    <t>Kosten für die Arbeitszeit:</t>
  </si>
  <si>
    <t>Zwischensumme</t>
  </si>
  <si>
    <t>Skonto</t>
  </si>
  <si>
    <t>Gesamtsumme</t>
  </si>
  <si>
    <t>- Skonto</t>
  </si>
  <si>
    <t>Endbetrag</t>
  </si>
  <si>
    <t>+ MWSt</t>
  </si>
  <si>
    <t>Beispiel für das Rechnen mit negativen Zeiten</t>
  </si>
  <si>
    <t>Arbeitszeiterfassung</t>
  </si>
  <si>
    <t>Ist</t>
  </si>
  <si>
    <t>Soll</t>
  </si>
  <si>
    <t>Differenz</t>
  </si>
  <si>
    <t>Beispiel für die Multiplikation einer Zeit mit Minutenkosten</t>
  </si>
  <si>
    <t>Beispiel für das Zahlenformat [mm]:ss</t>
  </si>
  <si>
    <t>Titel 1</t>
  </si>
  <si>
    <t>Titel 2</t>
  </si>
  <si>
    <t>Titel 3</t>
  </si>
  <si>
    <t>Titel 4</t>
  </si>
  <si>
    <t>Titel 5</t>
  </si>
  <si>
    <t>Titel 6</t>
  </si>
  <si>
    <t>Titel 7</t>
  </si>
  <si>
    <t>mm:ss</t>
  </si>
  <si>
    <t>Zahlenformat</t>
  </si>
  <si>
    <t>[mm]:ss</t>
  </si>
  <si>
    <t>Summe:</t>
  </si>
  <si>
    <r>
      <t>Spieldauer einer CD</t>
    </r>
    <r>
      <rPr>
        <sz val="11"/>
        <color theme="1"/>
        <rFont val="Calibri"/>
        <family val="2"/>
        <scheme val="minor"/>
      </rPr>
      <t xml:space="preserve"> (Alle Angaben in Minuten)</t>
    </r>
  </si>
  <si>
    <t>Dauer des Telefongesprächs:</t>
  </si>
  <si>
    <t>Minutenkosten:</t>
  </si>
  <si>
    <t>Gesamtkosten:</t>
  </si>
  <si>
    <r>
      <t xml:space="preserve">Installationen </t>
    </r>
    <r>
      <rPr>
        <b/>
        <sz val="24"/>
        <color theme="1"/>
        <rFont val="Cambria"/>
        <family val="1"/>
      </rPr>
      <t>H. Janisch</t>
    </r>
  </si>
  <si>
    <r>
      <t xml:space="preserve">Excel kann mit negativen Zeiten nur arbeiten, wenn das Kontrollkästchen
</t>
    </r>
    <r>
      <rPr>
        <b/>
        <sz val="10"/>
        <color theme="1"/>
        <rFont val="Calibri"/>
        <family val="2"/>
        <scheme val="minor"/>
      </rPr>
      <t>1904-Datumswerte verwenden</t>
    </r>
    <r>
      <rPr>
        <sz val="10"/>
        <color theme="1"/>
        <rFont val="Calibri"/>
        <family val="2"/>
        <scheme val="minor"/>
      </rPr>
      <t xml:space="preserve"> aktiviert ist!
Sie finden dieses unter:
Datei|Optionen: Erweitert|Beim Berechnen dieser Arbeitsmappe</t>
    </r>
  </si>
  <si>
    <t>Kosten/km</t>
  </si>
  <si>
    <t>Verknüpfung zu anderem Blatt:</t>
  </si>
  <si>
    <t>Beispiel für die Zeitdauerberechnung für Intervalle über Mitternacht</t>
  </si>
  <si>
    <t>Variante 1 - Erfassung von Datum und Uhrzeit in einer Zelle:</t>
  </si>
  <si>
    <t>von:</t>
  </si>
  <si>
    <t>bis:</t>
  </si>
  <si>
    <t>Dauer:</t>
  </si>
  <si>
    <t>Variante 2 - Eingabe von Uhrzeiten nach Mitternacht:</t>
  </si>
  <si>
    <t>normale Eingabe von "22:00"</t>
  </si>
  <si>
    <t>Eingabe von "28:30" anstelle von "4:30"</t>
  </si>
  <si>
    <r>
      <t xml:space="preserve">Damit "04:30" angezeigt wird, muss für diese Zelle (vor oder nach der Eingabe von "28:30") das Zahlenformat  </t>
    </r>
    <r>
      <rPr>
        <b/>
        <sz val="11"/>
        <color rgb="FFFF0000"/>
        <rFont val="Calibri"/>
        <family val="2"/>
        <scheme val="minor"/>
      </rPr>
      <t xml:space="preserve">hh:mm  </t>
    </r>
    <r>
      <rPr>
        <sz val="11"/>
        <color rgb="FFFF0000"/>
        <rFont val="Calibri"/>
        <family val="2"/>
        <scheme val="minor"/>
      </rPr>
      <t>eingerichtet werden!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</si>
</sst>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\ * #,##0.00_-;\-&quot;€&quot;\ * #,##0.00_-;_-&quot;€&quot;\ * &quot;-&quot;??_-;_-@_-"/>
    <numFmt numFmtId="164" formatCode="_-* #,##0.00\ _€_-;\-* #,##0.00\ _€_-;_-* &quot;-&quot;??\ _€_-;_-@_-"/>
    <numFmt numFmtId="165" formatCode="[hh]:mm"/>
    <numFmt numFmtId="166" formatCode="[mm]:ss"/>
    <numFmt numFmtId="167" formatCode="#,##0.00_-"/>
    <numFmt numFmtId="168" formatCode="dddd\,\ &quot;der&quot;\ d/\ mmmm\ yyyy"/>
    <numFmt numFmtId="169" formatCode="h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1"/>
      <name val="Cambria"/>
      <family val="1"/>
    </font>
    <font>
      <b/>
      <sz val="24"/>
      <color theme="1"/>
      <name val="Cambria"/>
      <family val="1"/>
    </font>
    <font>
      <sz val="11"/>
      <color theme="1"/>
      <name val="Cambria"/>
      <family val="1"/>
    </font>
    <font>
      <b/>
      <sz val="14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4" fillId="0" borderId="6" xfId="0" applyFont="1" applyBorder="1"/>
    <xf numFmtId="0" fontId="5" fillId="0" borderId="6" xfId="0" applyFont="1" applyBorder="1"/>
    <xf numFmtId="0" fontId="4" fillId="0" borderId="5" xfId="0" applyFont="1" applyBorder="1"/>
    <xf numFmtId="0" fontId="5" fillId="0" borderId="5" xfId="0" applyFont="1" applyBorder="1"/>
    <xf numFmtId="0" fontId="4" fillId="0" borderId="4" xfId="0" applyFont="1" applyBorder="1"/>
    <xf numFmtId="0" fontId="5" fillId="0" borderId="4" xfId="0" applyFont="1" applyBorder="1"/>
    <xf numFmtId="0" fontId="4" fillId="0" borderId="5" xfId="0" quotePrefix="1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9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2" borderId="2" xfId="0" applyNumberFormat="1" applyFill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2" borderId="4" xfId="0" applyNumberFormat="1" applyFill="1" applyBorder="1" applyAlignment="1">
      <alignment horizontal="center"/>
    </xf>
    <xf numFmtId="20" fontId="0" fillId="2" borderId="3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21" fontId="0" fillId="0" borderId="0" xfId="0" applyNumberFormat="1"/>
    <xf numFmtId="44" fontId="0" fillId="0" borderId="0" xfId="1" applyFont="1"/>
    <xf numFmtId="45" fontId="0" fillId="0" borderId="0" xfId="0" applyNumberFormat="1"/>
    <xf numFmtId="0" fontId="0" fillId="0" borderId="1" xfId="0" applyBorder="1"/>
    <xf numFmtId="0" fontId="0" fillId="0" borderId="4" xfId="0" applyBorder="1"/>
    <xf numFmtId="20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/>
    <xf numFmtId="45" fontId="0" fillId="0" borderId="1" xfId="0" applyNumberFormat="1" applyBorder="1"/>
    <xf numFmtId="166" fontId="0" fillId="0" borderId="4" xfId="0" applyNumberFormat="1" applyBorder="1"/>
    <xf numFmtId="0" fontId="0" fillId="3" borderId="0" xfId="0" applyFill="1"/>
    <xf numFmtId="0" fontId="9" fillId="3" borderId="0" xfId="0" applyFont="1" applyFill="1" applyAlignment="1"/>
    <xf numFmtId="0" fontId="11" fillId="3" borderId="0" xfId="0" applyFont="1" applyFill="1"/>
    <xf numFmtId="0" fontId="6" fillId="4" borderId="1" xfId="0" applyFont="1" applyFill="1" applyBorder="1"/>
    <xf numFmtId="167" fontId="0" fillId="2" borderId="2" xfId="2" applyNumberFormat="1" applyFont="1" applyFill="1" applyBorder="1"/>
    <xf numFmtId="167" fontId="0" fillId="2" borderId="3" xfId="2" applyNumberFormat="1" applyFont="1" applyFill="1" applyBorder="1"/>
    <xf numFmtId="167" fontId="0" fillId="2" borderId="4" xfId="2" applyNumberFormat="1" applyFont="1" applyFill="1" applyBorder="1"/>
    <xf numFmtId="167" fontId="0" fillId="2" borderId="2" xfId="0" applyNumberFormat="1" applyFill="1" applyBorder="1"/>
    <xf numFmtId="167" fontId="0" fillId="2" borderId="3" xfId="0" applyNumberFormat="1" applyFill="1" applyBorder="1"/>
    <xf numFmtId="167" fontId="0" fillId="2" borderId="4" xfId="0" applyNumberFormat="1" applyFill="1" applyBorder="1"/>
    <xf numFmtId="167" fontId="0" fillId="2" borderId="6" xfId="0" applyNumberFormat="1" applyFont="1" applyFill="1" applyBorder="1"/>
    <xf numFmtId="167" fontId="0" fillId="2" borderId="5" xfId="0" applyNumberFormat="1" applyFont="1" applyFill="1" applyBorder="1"/>
    <xf numFmtId="167" fontId="2" fillId="2" borderId="4" xfId="0" applyNumberFormat="1" applyFont="1" applyFill="1" applyBorder="1"/>
    <xf numFmtId="167" fontId="0" fillId="0" borderId="2" xfId="0" applyNumberFormat="1" applyBorder="1"/>
    <xf numFmtId="167" fontId="0" fillId="0" borderId="3" xfId="0" applyNumberFormat="1" applyBorder="1"/>
    <xf numFmtId="0" fontId="0" fillId="0" borderId="0" xfId="0" applyFont="1"/>
    <xf numFmtId="20" fontId="0" fillId="0" borderId="0" xfId="0" applyNumberFormat="1"/>
    <xf numFmtId="20" fontId="15" fillId="0" borderId="0" xfId="0" applyNumberFormat="1" applyFont="1"/>
    <xf numFmtId="0" fontId="12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3" fillId="4" borderId="10" xfId="0" applyFont="1" applyFill="1" applyBorder="1" applyAlignment="1"/>
    <xf numFmtId="168" fontId="3" fillId="4" borderId="10" xfId="0" applyNumberFormat="1" applyFont="1" applyFill="1" applyBorder="1" applyAlignment="1"/>
    <xf numFmtId="0" fontId="14" fillId="4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2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9" fontId="0" fillId="0" borderId="0" xfId="0" applyNumberFormat="1" applyAlignment="1">
      <alignment horizontal="right"/>
    </xf>
    <xf numFmtId="0" fontId="15" fillId="0" borderId="0" xfId="0" applyFont="1" applyAlignment="1">
      <alignment horizontal="left" wrapText="1"/>
    </xf>
  </cellXfs>
  <cellStyles count="3">
    <cellStyle name="Komma" xfId="2" builtinId="3"/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H37"/>
  <sheetViews>
    <sheetView tabSelected="1"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" thickBot="1" x14ac:dyDescent="0.4">
      <c r="A7" s="56" t="s">
        <v>2</v>
      </c>
      <c r="B7" s="56"/>
      <c r="C7" s="56"/>
      <c r="D7" s="56"/>
      <c r="F7" s="57" t="s">
        <v>3</v>
      </c>
      <c r="G7" s="57"/>
      <c r="H7" s="57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/>
    </row>
    <row r="11" spans="1:8" x14ac:dyDescent="0.35">
      <c r="A11" s="1" t="s">
        <v>7</v>
      </c>
      <c r="B11" s="2">
        <v>0</v>
      </c>
      <c r="C11" s="41"/>
      <c r="D11" s="41"/>
    </row>
    <row r="12" spans="1:8" x14ac:dyDescent="0.35">
      <c r="A12" s="1" t="s">
        <v>8</v>
      </c>
      <c r="B12" s="2">
        <v>0</v>
      </c>
      <c r="C12" s="41"/>
      <c r="D12" s="41"/>
    </row>
    <row r="13" spans="1:8" x14ac:dyDescent="0.35">
      <c r="A13" s="1" t="s">
        <v>9</v>
      </c>
      <c r="B13" s="2">
        <v>23</v>
      </c>
      <c r="C13" s="41"/>
      <c r="D13" s="41"/>
    </row>
    <row r="14" spans="1:8" x14ac:dyDescent="0.35">
      <c r="A14" s="1" t="s">
        <v>10</v>
      </c>
      <c r="B14" s="2">
        <v>11</v>
      </c>
      <c r="C14" s="41"/>
      <c r="D14" s="41"/>
    </row>
    <row r="15" spans="1:8" ht="15" thickBot="1" x14ac:dyDescent="0.4">
      <c r="A15" s="5" t="s">
        <v>11</v>
      </c>
      <c r="B15" s="6">
        <v>5</v>
      </c>
      <c r="C15" s="42"/>
      <c r="D15" s="42"/>
    </row>
    <row r="16" spans="1:8" ht="15" thickBot="1" x14ac:dyDescent="0.4">
      <c r="D16" s="43"/>
    </row>
    <row r="17" spans="1:8" ht="15" thickTop="1" x14ac:dyDescent="0.35"/>
    <row r="18" spans="1:8" ht="15" thickBot="1" x14ac:dyDescent="0.4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" thickBot="1" x14ac:dyDescent="0.4">
      <c r="E27" s="7" t="s">
        <v>20</v>
      </c>
      <c r="F27" s="23"/>
      <c r="H27" s="46"/>
    </row>
    <row r="28" spans="1:8" ht="15" thickTop="1" x14ac:dyDescent="0.35"/>
    <row r="30" spans="1:8" ht="15.5" x14ac:dyDescent="0.35">
      <c r="A30" s="8" t="s">
        <v>21</v>
      </c>
      <c r="B30" s="9"/>
      <c r="C30" s="47"/>
    </row>
    <row r="31" spans="1:8" ht="16" thickBot="1" x14ac:dyDescent="0.4">
      <c r="A31" s="10" t="s">
        <v>23</v>
      </c>
      <c r="B31" s="11"/>
      <c r="C31" s="48"/>
    </row>
    <row r="32" spans="1:8" ht="15.5" x14ac:dyDescent="0.35">
      <c r="A32" s="8" t="s">
        <v>24</v>
      </c>
      <c r="B32" s="9"/>
      <c r="C32" s="47"/>
      <c r="E32" s="17" t="s">
        <v>22</v>
      </c>
    </row>
    <row r="33" spans="1:5" ht="16" thickBot="1" x14ac:dyDescent="0.4">
      <c r="A33" s="14" t="s">
        <v>29</v>
      </c>
      <c r="B33" s="11"/>
      <c r="C33" s="48"/>
      <c r="E33" s="18">
        <v>0.2</v>
      </c>
    </row>
    <row r="34" spans="1:5" ht="15.5" x14ac:dyDescent="0.35">
      <c r="A34" s="8" t="s">
        <v>26</v>
      </c>
      <c r="B34" s="9"/>
      <c r="C34" s="47"/>
      <c r="E34" s="19" t="s">
        <v>25</v>
      </c>
    </row>
    <row r="35" spans="1:5" ht="16" thickBot="1" x14ac:dyDescent="0.4">
      <c r="A35" s="14" t="s">
        <v>27</v>
      </c>
      <c r="B35" s="11"/>
      <c r="C35" s="48"/>
      <c r="E35" s="18">
        <v>0.03</v>
      </c>
    </row>
    <row r="36" spans="1:5" ht="16" thickBot="1" x14ac:dyDescent="0.4">
      <c r="A36" s="12" t="s">
        <v>28</v>
      </c>
      <c r="B36" s="13"/>
      <c r="C36" s="49"/>
    </row>
    <row r="37" spans="1:5" ht="15" thickTop="1" x14ac:dyDescent="0.35"/>
  </sheetData>
  <mergeCells count="4">
    <mergeCell ref="A5:H5"/>
    <mergeCell ref="A7:D7"/>
    <mergeCell ref="A18:H18"/>
    <mergeCell ref="F7:H7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1025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1025" r:id="rId4"/>
      </mc:Fallback>
    </mc:AlternateContent>
    <mc:AlternateContent xmlns:mc="http://schemas.openxmlformats.org/markup-compatibility/2006">
      <mc:Choice Requires="x14">
        <oleObject progId="MS_ClipArt_Gallery" shapeId="1026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H37"/>
  <sheetViews>
    <sheetView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" thickBot="1" x14ac:dyDescent="0.4">
      <c r="A7" s="56" t="s">
        <v>2</v>
      </c>
      <c r="B7" s="56"/>
      <c r="C7" s="56"/>
      <c r="D7" s="56"/>
      <c r="F7" s="58">
        <v>42142</v>
      </c>
      <c r="G7" s="58"/>
      <c r="H7" s="58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3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3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3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3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" thickBot="1" x14ac:dyDescent="0.4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" thickBot="1" x14ac:dyDescent="0.4">
      <c r="D16" s="43">
        <f>SUM(D10:D15)</f>
        <v>27</v>
      </c>
    </row>
    <row r="17" spans="1:8" ht="15" thickTop="1" x14ac:dyDescent="0.35"/>
    <row r="18" spans="1:8" ht="15" thickBot="1" x14ac:dyDescent="0.4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" thickBot="1" x14ac:dyDescent="0.4">
      <c r="E27" s="7" t="s">
        <v>20</v>
      </c>
      <c r="F27" s="23"/>
      <c r="H27" s="46"/>
    </row>
    <row r="28" spans="1:8" ht="15" thickTop="1" x14ac:dyDescent="0.35"/>
    <row r="30" spans="1:8" ht="15.5" x14ac:dyDescent="0.35">
      <c r="A30" s="8" t="s">
        <v>21</v>
      </c>
      <c r="B30" s="9"/>
      <c r="C30" s="47"/>
    </row>
    <row r="31" spans="1:8" ht="16" thickBot="1" x14ac:dyDescent="0.4">
      <c r="A31" s="10" t="s">
        <v>23</v>
      </c>
      <c r="B31" s="11"/>
      <c r="C31" s="48"/>
    </row>
    <row r="32" spans="1:8" ht="15.5" x14ac:dyDescent="0.35">
      <c r="A32" s="8" t="s">
        <v>24</v>
      </c>
      <c r="B32" s="9"/>
      <c r="C32" s="47"/>
      <c r="E32" s="17" t="s">
        <v>22</v>
      </c>
    </row>
    <row r="33" spans="1:5" ht="16" thickBot="1" x14ac:dyDescent="0.4">
      <c r="A33" s="14" t="s">
        <v>29</v>
      </c>
      <c r="B33" s="11"/>
      <c r="C33" s="48"/>
      <c r="E33" s="18">
        <v>0.2</v>
      </c>
    </row>
    <row r="34" spans="1:5" ht="15.5" x14ac:dyDescent="0.35">
      <c r="A34" s="8" t="s">
        <v>26</v>
      </c>
      <c r="B34" s="9"/>
      <c r="C34" s="47"/>
      <c r="E34" s="19" t="s">
        <v>25</v>
      </c>
    </row>
    <row r="35" spans="1:5" ht="16" thickBot="1" x14ac:dyDescent="0.4">
      <c r="A35" s="14" t="s">
        <v>27</v>
      </c>
      <c r="B35" s="11"/>
      <c r="C35" s="48"/>
      <c r="E35" s="18">
        <v>0.03</v>
      </c>
    </row>
    <row r="36" spans="1:5" ht="16" thickBot="1" x14ac:dyDescent="0.4">
      <c r="A36" s="12" t="s">
        <v>28</v>
      </c>
      <c r="B36" s="13"/>
      <c r="C36" s="49"/>
    </row>
    <row r="37" spans="1:5" ht="15" thickTop="1" x14ac:dyDescent="0.3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7169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7169" r:id="rId4"/>
      </mc:Fallback>
    </mc:AlternateContent>
    <mc:AlternateContent xmlns:mc="http://schemas.openxmlformats.org/markup-compatibility/2006">
      <mc:Choice Requires="x14">
        <oleObject progId="MS_ClipArt_Gallery" shapeId="7170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717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38"/>
  <sheetViews>
    <sheetView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" thickBot="1" x14ac:dyDescent="0.4">
      <c r="A7" s="56" t="s">
        <v>2</v>
      </c>
      <c r="B7" s="56"/>
      <c r="C7" s="56"/>
      <c r="D7" s="56"/>
      <c r="F7" s="58">
        <v>42142</v>
      </c>
      <c r="G7" s="58"/>
      <c r="H7" s="58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3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3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3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3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" thickBot="1" x14ac:dyDescent="0.4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" thickBot="1" x14ac:dyDescent="0.4">
      <c r="D16" s="43">
        <f>SUM(D10:D15)</f>
        <v>27</v>
      </c>
    </row>
    <row r="17" spans="1:8" ht="15" thickTop="1" x14ac:dyDescent="0.35"/>
    <row r="18" spans="1:8" ht="15" thickBot="1" x14ac:dyDescent="0.4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>
        <f>C21-B21+E21-D21</f>
        <v>0.28124999999999989</v>
      </c>
      <c r="G21" s="50">
        <v>25</v>
      </c>
      <c r="H21" s="44">
        <f>F21*G21*24</f>
        <v>168.74999999999994</v>
      </c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>
        <f t="shared" ref="F22:F26" si="1">C22-B22+E22-D22</f>
        <v>0.29166666666666663</v>
      </c>
      <c r="G22" s="50">
        <v>25</v>
      </c>
      <c r="H22" s="44">
        <f t="shared" ref="H22:H26" si="2">F22*G22*24</f>
        <v>175</v>
      </c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>
        <f t="shared" si="1"/>
        <v>0.29166666666666663</v>
      </c>
      <c r="G23" s="50">
        <v>20</v>
      </c>
      <c r="H23" s="44">
        <f t="shared" si="2"/>
        <v>139.99999999999997</v>
      </c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>
        <f t="shared" si="1"/>
        <v>0.29166666666666663</v>
      </c>
      <c r="G24" s="50">
        <v>25</v>
      </c>
      <c r="H24" s="44">
        <f t="shared" si="2"/>
        <v>175</v>
      </c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>
        <f t="shared" si="1"/>
        <v>0.27083333333333337</v>
      </c>
      <c r="G25" s="50">
        <v>20</v>
      </c>
      <c r="H25" s="44">
        <f t="shared" si="2"/>
        <v>130.00000000000003</v>
      </c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1">
        <f t="shared" si="1"/>
        <v>0.30208333333333337</v>
      </c>
      <c r="G26" s="51">
        <v>15</v>
      </c>
      <c r="H26" s="44">
        <f t="shared" si="2"/>
        <v>108.75000000000003</v>
      </c>
    </row>
    <row r="27" spans="1:8" ht="15" thickBot="1" x14ac:dyDescent="0.4">
      <c r="E27" s="7" t="s">
        <v>20</v>
      </c>
      <c r="F27" s="25">
        <f>SUM(F21:F26)</f>
        <v>1.7291666666666665</v>
      </c>
      <c r="H27" s="46">
        <f>SUM(H21:H26)</f>
        <v>897.49999999999989</v>
      </c>
    </row>
    <row r="28" spans="1:8" ht="15" thickTop="1" x14ac:dyDescent="0.35"/>
    <row r="30" spans="1:8" ht="15.5" x14ac:dyDescent="0.35">
      <c r="A30" s="8" t="s">
        <v>21</v>
      </c>
      <c r="B30" s="9"/>
      <c r="C30" s="47">
        <f>D16</f>
        <v>27</v>
      </c>
    </row>
    <row r="31" spans="1:8" ht="16" thickBot="1" x14ac:dyDescent="0.4">
      <c r="A31" s="10" t="s">
        <v>23</v>
      </c>
      <c r="B31" s="11"/>
      <c r="C31" s="48">
        <f>H27</f>
        <v>897.49999999999989</v>
      </c>
    </row>
    <row r="32" spans="1:8" ht="15.5" x14ac:dyDescent="0.35">
      <c r="A32" s="8" t="s">
        <v>24</v>
      </c>
      <c r="B32" s="9"/>
      <c r="C32" s="47">
        <f>SUM(C30:C31)</f>
        <v>924.49999999999989</v>
      </c>
      <c r="E32" s="17" t="s">
        <v>22</v>
      </c>
    </row>
    <row r="33" spans="1:5" ht="16" thickBot="1" x14ac:dyDescent="0.4">
      <c r="A33" s="14" t="s">
        <v>29</v>
      </c>
      <c r="B33" s="11"/>
      <c r="C33" s="48">
        <f>+C32*E33</f>
        <v>184.89999999999998</v>
      </c>
      <c r="E33" s="18">
        <v>0.2</v>
      </c>
    </row>
    <row r="34" spans="1:5" ht="15.5" x14ac:dyDescent="0.35">
      <c r="A34" s="8" t="s">
        <v>26</v>
      </c>
      <c r="B34" s="9"/>
      <c r="C34" s="47">
        <f>SUM(C32:C33)</f>
        <v>1109.3999999999999</v>
      </c>
      <c r="E34" s="19" t="s">
        <v>25</v>
      </c>
    </row>
    <row r="35" spans="1:5" ht="16" thickBot="1" x14ac:dyDescent="0.4">
      <c r="A35" s="14" t="s">
        <v>27</v>
      </c>
      <c r="B35" s="11"/>
      <c r="C35" s="48">
        <f>+C34*E35</f>
        <v>33.281999999999996</v>
      </c>
      <c r="E35" s="18">
        <v>0.03</v>
      </c>
    </row>
    <row r="36" spans="1:5" ht="16" thickBot="1" x14ac:dyDescent="0.4">
      <c r="A36" s="12" t="s">
        <v>28</v>
      </c>
      <c r="B36" s="13"/>
      <c r="C36" s="49">
        <f>C34-C35</f>
        <v>1076.1179999999999</v>
      </c>
    </row>
    <row r="37" spans="1:5" ht="15" thickTop="1" x14ac:dyDescent="0.35"/>
    <row r="38" spans="1:5" x14ac:dyDescent="0.35">
      <c r="A38" t="s">
        <v>55</v>
      </c>
      <c r="C38">
        <f>'Rechnung nach Teil 1'!D16</f>
        <v>27</v>
      </c>
    </row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ignoredErrors>
    <ignoredError sqref="C33" formula="1"/>
  </ignoredErrors>
  <drawing r:id="rId2"/>
  <legacyDrawing r:id="rId3"/>
  <oleObjects>
    <mc:AlternateContent xmlns:mc="http://schemas.openxmlformats.org/markup-compatibility/2006">
      <mc:Choice Requires="x14">
        <oleObject progId="MS_ClipArt_Gallery" shapeId="8193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8193" r:id="rId4"/>
      </mc:Fallback>
    </mc:AlternateContent>
    <mc:AlternateContent xmlns:mc="http://schemas.openxmlformats.org/markup-compatibility/2006">
      <mc:Choice Requires="x14">
        <oleObject progId="MS_ClipArt_Gallery" shapeId="8194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8194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H37"/>
  <sheetViews>
    <sheetView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5" t="s">
        <v>1</v>
      </c>
      <c r="B5" s="55"/>
      <c r="C5" s="55"/>
      <c r="D5" s="55"/>
      <c r="E5" s="55"/>
      <c r="F5" s="55"/>
      <c r="G5" s="55"/>
      <c r="H5" s="55"/>
    </row>
    <row r="7" spans="1:8" ht="15" thickBot="1" x14ac:dyDescent="0.4">
      <c r="A7" s="56" t="s">
        <v>2</v>
      </c>
      <c r="B7" s="56"/>
      <c r="C7" s="56"/>
      <c r="D7" s="56"/>
      <c r="F7" s="57" t="s">
        <v>3</v>
      </c>
      <c r="G7" s="57"/>
      <c r="H7" s="57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/>
    </row>
    <row r="11" spans="1:8" x14ac:dyDescent="0.35">
      <c r="A11" s="1" t="s">
        <v>7</v>
      </c>
      <c r="B11" s="2">
        <v>0</v>
      </c>
      <c r="C11" s="41"/>
      <c r="D11" s="41"/>
    </row>
    <row r="12" spans="1:8" x14ac:dyDescent="0.35">
      <c r="A12" s="1" t="s">
        <v>8</v>
      </c>
      <c r="B12" s="2">
        <v>0</v>
      </c>
      <c r="C12" s="41"/>
      <c r="D12" s="41"/>
    </row>
    <row r="13" spans="1:8" x14ac:dyDescent="0.35">
      <c r="A13" s="1" t="s">
        <v>9</v>
      </c>
      <c r="B13" s="2">
        <v>23</v>
      </c>
      <c r="C13" s="41"/>
      <c r="D13" s="41"/>
    </row>
    <row r="14" spans="1:8" x14ac:dyDescent="0.35">
      <c r="A14" s="1" t="s">
        <v>10</v>
      </c>
      <c r="B14" s="2">
        <v>11</v>
      </c>
      <c r="C14" s="41"/>
      <c r="D14" s="41"/>
    </row>
    <row r="15" spans="1:8" ht="15" thickBot="1" x14ac:dyDescent="0.4">
      <c r="A15" s="5" t="s">
        <v>11</v>
      </c>
      <c r="B15" s="6">
        <v>5</v>
      </c>
      <c r="C15" s="42"/>
      <c r="D15" s="42"/>
    </row>
    <row r="16" spans="1:8" ht="15" thickBot="1" x14ac:dyDescent="0.4">
      <c r="D16" s="43"/>
    </row>
    <row r="17" spans="1:8" ht="15" thickTop="1" x14ac:dyDescent="0.35"/>
    <row r="18" spans="1:8" ht="15" thickBot="1" x14ac:dyDescent="0.4">
      <c r="A18" s="56" t="s">
        <v>12</v>
      </c>
      <c r="B18" s="56"/>
      <c r="C18" s="56"/>
      <c r="D18" s="56"/>
      <c r="E18" s="56"/>
      <c r="F18" s="56"/>
      <c r="G18" s="56"/>
      <c r="H18" s="56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" thickBot="1" x14ac:dyDescent="0.4">
      <c r="E27" s="7" t="s">
        <v>20</v>
      </c>
      <c r="F27" s="23"/>
      <c r="H27" s="46"/>
    </row>
    <row r="28" spans="1:8" ht="15" thickTop="1" x14ac:dyDescent="0.35"/>
    <row r="30" spans="1:8" ht="15.5" x14ac:dyDescent="0.35">
      <c r="A30" s="8" t="s">
        <v>21</v>
      </c>
      <c r="B30" s="9"/>
      <c r="C30" s="47"/>
    </row>
    <row r="31" spans="1:8" ht="16" thickBot="1" x14ac:dyDescent="0.4">
      <c r="A31" s="10" t="s">
        <v>23</v>
      </c>
      <c r="B31" s="11"/>
      <c r="C31" s="48"/>
    </row>
    <row r="32" spans="1:8" ht="15.5" x14ac:dyDescent="0.35">
      <c r="A32" s="8" t="s">
        <v>24</v>
      </c>
      <c r="B32" s="9"/>
      <c r="C32" s="47"/>
      <c r="E32" s="17" t="s">
        <v>22</v>
      </c>
    </row>
    <row r="33" spans="1:5" ht="16" thickBot="1" x14ac:dyDescent="0.4">
      <c r="A33" s="14" t="s">
        <v>29</v>
      </c>
      <c r="B33" s="11"/>
      <c r="C33" s="48"/>
      <c r="E33" s="18">
        <v>0.2</v>
      </c>
    </row>
    <row r="34" spans="1:5" ht="15.5" x14ac:dyDescent="0.35">
      <c r="A34" s="8" t="s">
        <v>26</v>
      </c>
      <c r="B34" s="9"/>
      <c r="C34" s="47"/>
      <c r="E34" s="19" t="s">
        <v>25</v>
      </c>
    </row>
    <row r="35" spans="1:5" ht="16" thickBot="1" x14ac:dyDescent="0.4">
      <c r="A35" s="14" t="s">
        <v>27</v>
      </c>
      <c r="B35" s="11"/>
      <c r="C35" s="48"/>
      <c r="E35" s="18">
        <v>0.03</v>
      </c>
    </row>
    <row r="36" spans="1:5" ht="16" thickBot="1" x14ac:dyDescent="0.4">
      <c r="A36" s="12" t="s">
        <v>28</v>
      </c>
      <c r="B36" s="13"/>
      <c r="C36" s="49"/>
    </row>
    <row r="37" spans="1:5" ht="15" thickTop="1" x14ac:dyDescent="0.3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9217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9217" r:id="rId4"/>
      </mc:Fallback>
    </mc:AlternateContent>
    <mc:AlternateContent xmlns:mc="http://schemas.openxmlformats.org/markup-compatibility/2006">
      <mc:Choice Requires="x14">
        <oleObject progId="MS_ClipArt_Gallery" shapeId="9218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921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E48"/>
  <sheetViews>
    <sheetView zoomScale="130" zoomScaleNormal="130" workbookViewId="0">
      <selection sqref="A1:E1"/>
    </sheetView>
  </sheetViews>
  <sheetFormatPr baseColWidth="10" defaultRowHeight="14.5" x14ac:dyDescent="0.35"/>
  <cols>
    <col min="5" max="5" width="15.81640625" customWidth="1"/>
  </cols>
  <sheetData>
    <row r="1" spans="1:5" ht="15" thickBot="1" x14ac:dyDescent="0.4">
      <c r="A1" s="59" t="s">
        <v>30</v>
      </c>
      <c r="B1" s="59"/>
      <c r="C1" s="59"/>
      <c r="D1" s="59"/>
      <c r="E1" s="59"/>
    </row>
    <row r="3" spans="1:5" x14ac:dyDescent="0.35">
      <c r="A3" t="s">
        <v>31</v>
      </c>
    </row>
    <row r="5" spans="1:5" ht="15" thickBot="1" x14ac:dyDescent="0.4">
      <c r="A5" s="40" t="s">
        <v>32</v>
      </c>
      <c r="B5" s="40" t="s">
        <v>33</v>
      </c>
      <c r="C5" s="40" t="s">
        <v>34</v>
      </c>
    </row>
    <row r="6" spans="1:5" x14ac:dyDescent="0.35">
      <c r="A6" s="31">
        <v>0.39583333333333331</v>
      </c>
      <c r="B6" s="31">
        <v>0.33333333333333331</v>
      </c>
      <c r="C6" s="31">
        <f t="shared" ref="C6:C8" si="0">A6-B6</f>
        <v>6.25E-2</v>
      </c>
    </row>
    <row r="7" spans="1:5" x14ac:dyDescent="0.35">
      <c r="A7" s="20">
        <v>0.3125</v>
      </c>
      <c r="B7" s="20">
        <v>0.33333333333333331</v>
      </c>
      <c r="C7" s="20">
        <f t="shared" si="0"/>
        <v>-2.0833333333333315E-2</v>
      </c>
    </row>
    <row r="8" spans="1:5" ht="15" thickBot="1" x14ac:dyDescent="0.4">
      <c r="A8" s="22">
        <v>0.22916666666666666</v>
      </c>
      <c r="B8" s="22">
        <v>0.33333333333333331</v>
      </c>
      <c r="C8" s="22">
        <f t="shared" si="0"/>
        <v>-0.10416666666666666</v>
      </c>
    </row>
    <row r="9" spans="1:5" ht="15" thickBot="1" x14ac:dyDescent="0.4">
      <c r="B9" s="33" t="s">
        <v>47</v>
      </c>
      <c r="C9" s="32">
        <f>SUM(C6:C8)</f>
        <v>-6.2499999999999972E-2</v>
      </c>
    </row>
    <row r="10" spans="1:5" ht="15" thickTop="1" x14ac:dyDescent="0.35"/>
    <row r="11" spans="1:5" x14ac:dyDescent="0.35">
      <c r="A11" s="60" t="s">
        <v>53</v>
      </c>
      <c r="B11" s="60"/>
      <c r="C11" s="60"/>
      <c r="D11" s="60"/>
      <c r="E11" s="60"/>
    </row>
    <row r="12" spans="1:5" x14ac:dyDescent="0.35">
      <c r="A12" s="60"/>
      <c r="B12" s="60"/>
      <c r="C12" s="60"/>
      <c r="D12" s="60"/>
      <c r="E12" s="60"/>
    </row>
    <row r="13" spans="1:5" x14ac:dyDescent="0.35">
      <c r="A13" s="60"/>
      <c r="B13" s="60"/>
      <c r="C13" s="60"/>
      <c r="D13" s="60"/>
      <c r="E13" s="60"/>
    </row>
    <row r="14" spans="1:5" x14ac:dyDescent="0.35">
      <c r="A14" s="60"/>
      <c r="B14" s="60"/>
      <c r="C14" s="60"/>
      <c r="D14" s="60"/>
      <c r="E14" s="60"/>
    </row>
    <row r="16" spans="1:5" ht="15" thickBot="1" x14ac:dyDescent="0.4">
      <c r="A16" s="59" t="s">
        <v>35</v>
      </c>
      <c r="B16" s="59"/>
      <c r="C16" s="59"/>
      <c r="D16" s="59"/>
      <c r="E16" s="59"/>
    </row>
    <row r="18" spans="1:5" x14ac:dyDescent="0.35">
      <c r="A18" t="s">
        <v>49</v>
      </c>
      <c r="D18" s="26">
        <v>3.8194444444444443E-3</v>
      </c>
    </row>
    <row r="19" spans="1:5" x14ac:dyDescent="0.35">
      <c r="A19" t="s">
        <v>50</v>
      </c>
      <c r="D19" s="27">
        <v>0.2</v>
      </c>
    </row>
    <row r="21" spans="1:5" x14ac:dyDescent="0.35">
      <c r="A21" t="s">
        <v>51</v>
      </c>
      <c r="D21" s="27">
        <f>D18*D19*60*24</f>
        <v>1.1000000000000001</v>
      </c>
    </row>
    <row r="22" spans="1:5" x14ac:dyDescent="0.35">
      <c r="D22" s="27"/>
    </row>
    <row r="23" spans="1:5" ht="15" thickBot="1" x14ac:dyDescent="0.4">
      <c r="A23" s="59" t="s">
        <v>56</v>
      </c>
      <c r="B23" s="59"/>
      <c r="C23" s="59"/>
      <c r="D23" s="59"/>
      <c r="E23" s="59"/>
    </row>
    <row r="25" spans="1:5" x14ac:dyDescent="0.35">
      <c r="A25" s="34" t="s">
        <v>57</v>
      </c>
    </row>
    <row r="26" spans="1:5" x14ac:dyDescent="0.35">
      <c r="A26" t="s">
        <v>58</v>
      </c>
      <c r="B26" s="61">
        <v>43045.916666666664</v>
      </c>
      <c r="C26" s="62"/>
    </row>
    <row r="27" spans="1:5" x14ac:dyDescent="0.35">
      <c r="A27" t="s">
        <v>59</v>
      </c>
      <c r="B27" s="61">
        <v>43046.1875</v>
      </c>
      <c r="C27" s="62"/>
    </row>
    <row r="28" spans="1:5" x14ac:dyDescent="0.35">
      <c r="A28" t="s">
        <v>60</v>
      </c>
      <c r="B28" s="63">
        <f>B27-B26</f>
        <v>0.27083333333575865</v>
      </c>
      <c r="C28" s="63"/>
    </row>
    <row r="30" spans="1:5" x14ac:dyDescent="0.35">
      <c r="A30" s="34" t="s">
        <v>61</v>
      </c>
    </row>
    <row r="31" spans="1:5" x14ac:dyDescent="0.35">
      <c r="A31" t="s">
        <v>58</v>
      </c>
      <c r="B31" s="53">
        <v>0.91666666666666663</v>
      </c>
      <c r="C31" t="s">
        <v>62</v>
      </c>
    </row>
    <row r="32" spans="1:5" x14ac:dyDescent="0.35">
      <c r="A32" t="s">
        <v>59</v>
      </c>
      <c r="B32" s="54">
        <v>1.1875</v>
      </c>
      <c r="C32" t="s">
        <v>63</v>
      </c>
    </row>
    <row r="33" spans="1:5" x14ac:dyDescent="0.35">
      <c r="A33" t="s">
        <v>60</v>
      </c>
      <c r="B33" s="53">
        <f>+B32-B31</f>
        <v>0.27083333333333337</v>
      </c>
    </row>
    <row r="34" spans="1:5" ht="28.5" customHeight="1" x14ac:dyDescent="0.35">
      <c r="A34" s="64" t="s">
        <v>64</v>
      </c>
      <c r="B34" s="64"/>
      <c r="C34" s="64"/>
      <c r="D34" s="64"/>
      <c r="E34" s="64"/>
    </row>
    <row r="35" spans="1:5" x14ac:dyDescent="0.35">
      <c r="A35" s="52"/>
    </row>
    <row r="36" spans="1:5" ht="15" thickBot="1" x14ac:dyDescent="0.4">
      <c r="A36" s="59" t="s">
        <v>36</v>
      </c>
      <c r="B36" s="59"/>
      <c r="C36" s="59"/>
      <c r="D36" s="59"/>
      <c r="E36" s="59"/>
    </row>
    <row r="38" spans="1:5" x14ac:dyDescent="0.35">
      <c r="A38" s="34" t="s">
        <v>48</v>
      </c>
    </row>
    <row r="39" spans="1:5" x14ac:dyDescent="0.35">
      <c r="D39" t="s">
        <v>45</v>
      </c>
    </row>
    <row r="40" spans="1:5" x14ac:dyDescent="0.35">
      <c r="A40" t="s">
        <v>37</v>
      </c>
      <c r="B40" s="28">
        <v>8.6805555555555559E-3</v>
      </c>
      <c r="D40" t="s">
        <v>44</v>
      </c>
    </row>
    <row r="41" spans="1:5" x14ac:dyDescent="0.35">
      <c r="A41" t="s">
        <v>38</v>
      </c>
      <c r="B41" s="28">
        <v>6.7708333333333336E-3</v>
      </c>
      <c r="D41" t="s">
        <v>44</v>
      </c>
    </row>
    <row r="42" spans="1:5" x14ac:dyDescent="0.35">
      <c r="A42" t="s">
        <v>39</v>
      </c>
      <c r="B42" s="28">
        <v>8.6805555555555559E-3</v>
      </c>
      <c r="D42" t="s">
        <v>44</v>
      </c>
    </row>
    <row r="43" spans="1:5" x14ac:dyDescent="0.35">
      <c r="A43" t="s">
        <v>40</v>
      </c>
      <c r="B43" s="28">
        <v>6.9907407407407409E-3</v>
      </c>
      <c r="D43" t="s">
        <v>44</v>
      </c>
    </row>
    <row r="44" spans="1:5" x14ac:dyDescent="0.35">
      <c r="A44" t="s">
        <v>41</v>
      </c>
      <c r="B44" s="28">
        <v>8.6805555555555559E-3</v>
      </c>
      <c r="D44" t="s">
        <v>44</v>
      </c>
    </row>
    <row r="45" spans="1:5" x14ac:dyDescent="0.35">
      <c r="A45" t="s">
        <v>42</v>
      </c>
      <c r="B45" s="28">
        <v>9.0509259259259258E-3</v>
      </c>
      <c r="D45" t="s">
        <v>44</v>
      </c>
    </row>
    <row r="46" spans="1:5" ht="15" thickBot="1" x14ac:dyDescent="0.4">
      <c r="A46" s="29" t="s">
        <v>43</v>
      </c>
      <c r="B46" s="35">
        <v>3.1481481481481482E-3</v>
      </c>
      <c r="D46" t="s">
        <v>44</v>
      </c>
    </row>
    <row r="47" spans="1:5" ht="15" thickBot="1" x14ac:dyDescent="0.4">
      <c r="A47" s="30" t="s">
        <v>47</v>
      </c>
      <c r="B47" s="36">
        <f>SUM(B40:B46)</f>
        <v>5.2002314814814821E-2</v>
      </c>
      <c r="D47" t="s">
        <v>46</v>
      </c>
    </row>
    <row r="48" spans="1:5" ht="15" thickTop="1" x14ac:dyDescent="0.35"/>
  </sheetData>
  <mergeCells count="9">
    <mergeCell ref="A1:E1"/>
    <mergeCell ref="A23:E23"/>
    <mergeCell ref="A36:E36"/>
    <mergeCell ref="A11:E14"/>
    <mergeCell ref="A16:E16"/>
    <mergeCell ref="B26:C26"/>
    <mergeCell ref="B27:C27"/>
    <mergeCell ref="B28:C28"/>
    <mergeCell ref="A34:E3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Ausgangstabelle</vt:lpstr>
      <vt:lpstr>Rechnung nach Teil 1</vt:lpstr>
      <vt:lpstr>Rechnung nach Teil 2</vt:lpstr>
      <vt:lpstr>Kopie der Ausgangstabelle</vt:lpstr>
      <vt:lpstr>Ergänzungen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Günther Grund</cp:lastModifiedBy>
  <cp:lastPrinted>2007-06-12T11:42:43Z</cp:lastPrinted>
  <dcterms:created xsi:type="dcterms:W3CDTF">2007-06-12T11:31:41Z</dcterms:created>
  <dcterms:modified xsi:type="dcterms:W3CDTF">2022-03-01T15:46:23Z</dcterms:modified>
</cp:coreProperties>
</file>